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<sst xmlns="http://schemas.openxmlformats.org/spreadsheetml/2006/main" count="162" uniqueCount="89">
  <si>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</si>
  <si>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</si>
  <si>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</si>
  <si>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</si>
  <si>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</si>
  <si>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</si>
  <si>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</si>
  <si>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</si>
  <si>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</si>
  <si>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</si>
  <si>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</si>
  <si>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</si>
  <si>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</si>
  <si>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</si>
  <si>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</si>
  <si>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</si>
  <si>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</si>
  <si>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</si>
  <si>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</si>
  <si>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</si>
  <si>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</si>
  <si>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</si>
  <si>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</si>
  <si>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</si>
  <si>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</si>
  <si>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</si>
  <si>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</si>
  <si>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</si>
  <si>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</si>
  <si>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</si>
  <si>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</si>
  <si>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</si>
  <si>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</si>
  <si>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</si>
  <si>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</si>
  <si>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</si>
  <si>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</si>
  <si>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</si>
  <si>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</si>
  <si>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</si>
  <si>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</si>
  <si>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</si>
  <si>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</si>
  <si>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</si>
  <si>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</si>
  <si>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</si>
  <si>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</si>
  <si>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</si>
  <si>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</si>
  <si>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</si>
  <si>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</si>
  <si>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</si>
  <si>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</si>
  <si>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</si>
  <si>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</si>
  <si>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</si>
  <si>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</si>
  <si>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</si>
  <si>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</si>
  <si>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</si>
  <si>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</si>
  <si>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</si>
  <si>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</si>
  <si>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</si>
  <si>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</si>
  <si>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</si>
  <si>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</si>
  <si>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</si>
  <si>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</si>
  <si>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</si>
  <si>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</si>
  <si>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</si>
  <si>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</si>
  <si>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</si>
  <si>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</si>
  <si>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</si>
  <si>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</si>
  <si>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</si>
  <si>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</si>
  <si>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</si>
  <si>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</si>
  <si>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</si>
  <si>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</si>
  <si>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</si>
  <si>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</si>
  <si>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</si>
  <si>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</si>
  <si>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ZACATLÁN (a)</t>
  </si>
  <si>
    <t>Del 1 de Enero al 30 de Junio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</si>
</sst>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5" fontId="36" fillId="0" borderId="20" xfId="0" applyNumberFormat="1" applyFont="1" applyBorder="1" applyAlignment="1">
      <alignment horizontal="right" vertical="center"/>
    </xf>
    <xf numFmtId="165" fontId="37" fillId="0" borderId="20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2" xfId="0" applyNumberFormat="1" applyFont="1" applyBorder="1" applyAlignment="1">
      <alignment horizontal="right" vertical="center"/>
    </xf>
    <xf numFmtId="165" fontId="37" fillId="0" borderId="23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19050</xdr:rowOff>
    </xdr:from>
    <xdr:to>
      <xdr:col>2</xdr:col>
      <xdr:colOff>1047750</xdr:colOff>
      <xdr:row>5</xdr:row>
      <xdr:rowOff>123825</xdr:rowOff>
    </xdr:to>
    <xdr:pic>
      <xdr:nvPicPr>
        <xdr:cNvPr id="1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1428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162</xdr:row>
      <xdr:rowOff>0</xdr:rowOff>
    </xdr:from>
    <xdr:to>
      <xdr:col>3</xdr:col>
      <xdr:colOff>323850</xdr:colOff>
      <xdr:row>167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66750" y="26850975"/>
          <a:ext cx="37242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933450</xdr:colOff>
      <xdr:row>162</xdr:row>
      <xdr:rowOff>0</xdr:rowOff>
    </xdr:from>
    <xdr:to>
      <xdr:col>8</xdr:col>
      <xdr:colOff>619125</xdr:colOff>
      <xdr:row>167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067425" y="26850975"/>
          <a:ext cx="37242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C16" sqref="C1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35" t="s">
        <v>3</v>
      </c>
      <c r="C7" s="37"/>
      <c r="D7" s="35" t="s">
        <v>4</v>
      </c>
      <c r="E7" s="36"/>
      <c r="F7" s="36"/>
      <c r="G7" s="36"/>
      <c r="H7" s="37"/>
      <c r="I7" s="45" t="s">
        <v>5</v>
      </c>
    </row>
    <row r="8" spans="2:9" ht="15" customHeight="1" thickBot="1">
      <c r="B8" s="43"/>
      <c r="C8" s="44"/>
      <c r="D8" s="38"/>
      <c r="E8" s="39"/>
      <c r="F8" s="39"/>
      <c r="G8" s="39"/>
      <c r="H8" s="40"/>
      <c r="I8" s="46"/>
    </row>
    <row r="9" spans="2:9" ht="26.25" thickBot="1">
      <c r="B9" s="38"/>
      <c r="C9" s="4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ht="12.75">
      <c r="B10" s="7" t="s">
        <v>11</v>
      </c>
      <c r="C10" s="8"/>
      <c r="D10" s="18">
        <f aca="true" t="shared" si="0" ref="D10:I10">D11+D19+D29+D39+D49+D59+D72+D76+D63</f>
        <v>124923146</v>
      </c>
      <c r="E10" s="18">
        <f t="shared" si="0"/>
        <v>23229874.58</v>
      </c>
      <c r="F10" s="18">
        <f t="shared" si="0"/>
        <v>148153020.58</v>
      </c>
      <c r="G10" s="18">
        <f t="shared" si="0"/>
        <v>85638652.30999999</v>
      </c>
      <c r="H10" s="18">
        <f t="shared" si="0"/>
        <v>83113806.42999999</v>
      </c>
      <c r="I10" s="18">
        <f t="shared" si="0"/>
        <v>62514368.269999996</v>
      </c>
    </row>
    <row r="11" spans="2:9" ht="12.75">
      <c r="B11" s="3" t="s">
        <v>12</v>
      </c>
      <c r="C11" s="9"/>
      <c r="D11" s="19">
        <f aca="true" t="shared" si="1" ref="D11:I11">SUM(D12:D18)</f>
        <v>54132500</v>
      </c>
      <c r="E11" s="19">
        <f t="shared" si="1"/>
        <v>3007699.2199999997</v>
      </c>
      <c r="F11" s="19">
        <f t="shared" si="1"/>
        <v>57140199.22</v>
      </c>
      <c r="G11" s="19">
        <f t="shared" si="1"/>
        <v>29640054.34</v>
      </c>
      <c r="H11" s="19">
        <f t="shared" si="1"/>
        <v>27288689.31</v>
      </c>
      <c r="I11" s="19">
        <f t="shared" si="1"/>
        <v>27500144.880000003</v>
      </c>
    </row>
    <row r="12" spans="2:9" ht="12.75">
      <c r="B12" s="13" t="s">
        <v>13</v>
      </c>
      <c r="C12" s="11"/>
      <c r="D12" s="19">
        <v>43257000</v>
      </c>
      <c r="E12" s="20">
        <v>1435989.36</v>
      </c>
      <c r="F12" s="20">
        <f>D12+E12</f>
        <v>44692989.36</v>
      </c>
      <c r="G12" s="20">
        <v>24401052.45</v>
      </c>
      <c r="H12" s="20">
        <v>22373718.15</v>
      </c>
      <c r="I12" s="20">
        <f>F12-G12</f>
        <v>20291936.91</v>
      </c>
    </row>
    <row r="13" spans="2:9" ht="12.75">
      <c r="B13" s="13" t="s">
        <v>14</v>
      </c>
      <c r="C13" s="11"/>
      <c r="D13" s="19">
        <v>180000</v>
      </c>
      <c r="E13" s="20">
        <v>610633.44</v>
      </c>
      <c r="F13" s="20">
        <f aca="true" t="shared" si="2" ref="F13:F18">D13+E13</f>
        <v>790633.44</v>
      </c>
      <c r="G13" s="20">
        <v>503364</v>
      </c>
      <c r="H13" s="20">
        <v>453439.85</v>
      </c>
      <c r="I13" s="20">
        <f aca="true" t="shared" si="3" ref="I13:I18">F13-G13</f>
        <v>287269.43999999994</v>
      </c>
    </row>
    <row r="14" spans="2:9" ht="12.75">
      <c r="B14" s="13" t="s">
        <v>15</v>
      </c>
      <c r="C14" s="11"/>
      <c r="D14" s="19">
        <v>5607000</v>
      </c>
      <c r="E14" s="20">
        <v>-1011980.52</v>
      </c>
      <c r="F14" s="20">
        <f t="shared" si="2"/>
        <v>4595019.48</v>
      </c>
      <c r="G14" s="20">
        <v>594305.96</v>
      </c>
      <c r="H14" s="20">
        <v>534891.88</v>
      </c>
      <c r="I14" s="20">
        <f t="shared" si="3"/>
        <v>4000713.5200000005</v>
      </c>
    </row>
    <row r="15" spans="2:9" ht="12.75">
      <c r="B15" s="13" t="s">
        <v>16</v>
      </c>
      <c r="C15" s="11"/>
      <c r="D15" s="19">
        <v>1762000</v>
      </c>
      <c r="E15" s="20">
        <v>808368.21</v>
      </c>
      <c r="F15" s="20">
        <f t="shared" si="2"/>
        <v>2570368.21</v>
      </c>
      <c r="G15" s="20">
        <v>1248851.36</v>
      </c>
      <c r="H15" s="20">
        <v>1248851.36</v>
      </c>
      <c r="I15" s="20">
        <f t="shared" si="3"/>
        <v>1321516.8499999999</v>
      </c>
    </row>
    <row r="16" spans="2:9" ht="12.75">
      <c r="B16" s="13" t="s">
        <v>17</v>
      </c>
      <c r="C16" s="11"/>
      <c r="D16" s="19">
        <v>3300000</v>
      </c>
      <c r="E16" s="20">
        <v>933265.69</v>
      </c>
      <c r="F16" s="20">
        <f t="shared" si="2"/>
        <v>4233265.6899999995</v>
      </c>
      <c r="G16" s="20">
        <v>2654345.08</v>
      </c>
      <c r="H16" s="20">
        <v>2439652.58</v>
      </c>
      <c r="I16" s="20">
        <f t="shared" si="3"/>
        <v>1578920.6099999994</v>
      </c>
    </row>
    <row r="17" spans="2:9" ht="12.75">
      <c r="B17" s="13" t="s">
        <v>18</v>
      </c>
      <c r="C17" s="11"/>
      <c r="D17" s="19"/>
      <c r="E17" s="20"/>
      <c r="F17" s="20">
        <f t="shared" si="2"/>
        <v>0</v>
      </c>
      <c r="G17" s="20"/>
      <c r="H17" s="20"/>
      <c r="I17" s="20">
        <f t="shared" si="3"/>
        <v>0</v>
      </c>
    </row>
    <row r="18" spans="2:9" ht="12.75">
      <c r="B18" s="13" t="s">
        <v>19</v>
      </c>
      <c r="C18" s="11"/>
      <c r="D18" s="19">
        <v>26500</v>
      </c>
      <c r="E18" s="20">
        <v>231423.04</v>
      </c>
      <c r="F18" s="20">
        <f t="shared" si="2"/>
        <v>257923.04</v>
      </c>
      <c r="G18" s="20">
        <v>238135.49</v>
      </c>
      <c r="H18" s="20">
        <v>238135.49</v>
      </c>
      <c r="I18" s="20">
        <f t="shared" si="3"/>
        <v>19787.550000000017</v>
      </c>
    </row>
    <row r="19" spans="2:9" ht="12.75">
      <c r="B19" s="3" t="s">
        <v>20</v>
      </c>
      <c r="C19" s="9"/>
      <c r="D19" s="19">
        <f aca="true" t="shared" si="4" ref="D19:I19">SUM(D20:D28)</f>
        <v>17542246</v>
      </c>
      <c r="E19" s="19">
        <f t="shared" si="4"/>
        <v>3499241.8999999994</v>
      </c>
      <c r="F19" s="19">
        <f t="shared" si="4"/>
        <v>21041487.900000002</v>
      </c>
      <c r="G19" s="19">
        <f t="shared" si="4"/>
        <v>11710230.13</v>
      </c>
      <c r="H19" s="19">
        <f t="shared" si="4"/>
        <v>11710230.13</v>
      </c>
      <c r="I19" s="19">
        <f t="shared" si="4"/>
        <v>9331257.77</v>
      </c>
    </row>
    <row r="20" spans="2:9" ht="12.75">
      <c r="B20" s="13" t="s">
        <v>21</v>
      </c>
      <c r="C20" s="11"/>
      <c r="D20" s="19">
        <v>3767700</v>
      </c>
      <c r="E20" s="20">
        <v>761838.66</v>
      </c>
      <c r="F20" s="19">
        <f aca="true" t="shared" si="5" ref="F20:F28">D20+E20</f>
        <v>4529538.66</v>
      </c>
      <c r="G20" s="20">
        <v>2424148.85</v>
      </c>
      <c r="H20" s="20">
        <v>2424148.85</v>
      </c>
      <c r="I20" s="20">
        <f>F20-G20</f>
        <v>2105389.81</v>
      </c>
    </row>
    <row r="21" spans="2:9" ht="12.75">
      <c r="B21" s="13" t="s">
        <v>22</v>
      </c>
      <c r="C21" s="11"/>
      <c r="D21" s="19">
        <v>523300</v>
      </c>
      <c r="E21" s="20">
        <v>2737343.56</v>
      </c>
      <c r="F21" s="19">
        <f t="shared" si="5"/>
        <v>3260643.56</v>
      </c>
      <c r="G21" s="20">
        <v>1927025.16</v>
      </c>
      <c r="H21" s="20">
        <v>1927025.16</v>
      </c>
      <c r="I21" s="20">
        <f aca="true" t="shared" si="6" ref="I21:I83">F21-G21</f>
        <v>1333618.4000000001</v>
      </c>
    </row>
    <row r="22" spans="2:9" ht="12.75">
      <c r="B22" s="13" t="s">
        <v>23</v>
      </c>
      <c r="C22" s="11"/>
      <c r="D22" s="19">
        <v>2500</v>
      </c>
      <c r="E22" s="20">
        <v>-1500</v>
      </c>
      <c r="F22" s="19">
        <f t="shared" si="5"/>
        <v>1000</v>
      </c>
      <c r="G22" s="20">
        <v>0</v>
      </c>
      <c r="H22" s="20">
        <v>0</v>
      </c>
      <c r="I22" s="20">
        <f t="shared" si="6"/>
        <v>1000</v>
      </c>
    </row>
    <row r="23" spans="2:9" ht="12.75">
      <c r="B23" s="13" t="s">
        <v>24</v>
      </c>
      <c r="C23" s="11"/>
      <c r="D23" s="19">
        <v>1708600</v>
      </c>
      <c r="E23" s="20">
        <v>364308.86</v>
      </c>
      <c r="F23" s="19">
        <f t="shared" si="5"/>
        <v>2072908.8599999999</v>
      </c>
      <c r="G23" s="20">
        <v>1194973.08</v>
      </c>
      <c r="H23" s="20">
        <v>1194973.08</v>
      </c>
      <c r="I23" s="20">
        <f t="shared" si="6"/>
        <v>877935.7799999998</v>
      </c>
    </row>
    <row r="24" spans="2:9" ht="12.75">
      <c r="B24" s="13" t="s">
        <v>25</v>
      </c>
      <c r="C24" s="11"/>
      <c r="D24" s="19">
        <v>293500</v>
      </c>
      <c r="E24" s="20">
        <v>1376080.77</v>
      </c>
      <c r="F24" s="19">
        <f t="shared" si="5"/>
        <v>1669580.77</v>
      </c>
      <c r="G24" s="20">
        <v>500542.87</v>
      </c>
      <c r="H24" s="20">
        <v>500542.87</v>
      </c>
      <c r="I24" s="20">
        <f t="shared" si="6"/>
        <v>1169037.9</v>
      </c>
    </row>
    <row r="25" spans="2:9" ht="12.75">
      <c r="B25" s="13" t="s">
        <v>26</v>
      </c>
      <c r="C25" s="11"/>
      <c r="D25" s="19">
        <v>9951546</v>
      </c>
      <c r="E25" s="20">
        <v>-1909268.78</v>
      </c>
      <c r="F25" s="19">
        <f t="shared" si="5"/>
        <v>8042277.22</v>
      </c>
      <c r="G25" s="20">
        <v>4752429.98</v>
      </c>
      <c r="H25" s="20">
        <v>4752429.98</v>
      </c>
      <c r="I25" s="20">
        <f t="shared" si="6"/>
        <v>3289847.2399999993</v>
      </c>
    </row>
    <row r="26" spans="2:9" ht="12.75">
      <c r="B26" s="13" t="s">
        <v>27</v>
      </c>
      <c r="C26" s="11"/>
      <c r="D26" s="19">
        <v>321300</v>
      </c>
      <c r="E26" s="20">
        <v>-126006.29</v>
      </c>
      <c r="F26" s="19">
        <f t="shared" si="5"/>
        <v>195293.71000000002</v>
      </c>
      <c r="G26" s="20">
        <v>41894.25</v>
      </c>
      <c r="H26" s="20">
        <v>41894.25</v>
      </c>
      <c r="I26" s="20">
        <f t="shared" si="6"/>
        <v>153399.46000000002</v>
      </c>
    </row>
    <row r="27" spans="2:9" ht="12.75">
      <c r="B27" s="13" t="s">
        <v>28</v>
      </c>
      <c r="C27" s="11"/>
      <c r="D27" s="19">
        <v>10000</v>
      </c>
      <c r="E27" s="20">
        <v>-1740</v>
      </c>
      <c r="F27" s="19">
        <f t="shared" si="5"/>
        <v>8260</v>
      </c>
      <c r="G27" s="20">
        <v>0</v>
      </c>
      <c r="H27" s="20">
        <v>0</v>
      </c>
      <c r="I27" s="20">
        <f t="shared" si="6"/>
        <v>8260</v>
      </c>
    </row>
    <row r="28" spans="2:9" ht="12.75">
      <c r="B28" s="13" t="s">
        <v>29</v>
      </c>
      <c r="C28" s="11"/>
      <c r="D28" s="19">
        <v>963800</v>
      </c>
      <c r="E28" s="20">
        <v>298185.12</v>
      </c>
      <c r="F28" s="19">
        <f t="shared" si="5"/>
        <v>1261985.12</v>
      </c>
      <c r="G28" s="20">
        <v>869215.94</v>
      </c>
      <c r="H28" s="20">
        <v>869215.94</v>
      </c>
      <c r="I28" s="20">
        <f t="shared" si="6"/>
        <v>392769.18000000017</v>
      </c>
    </row>
    <row r="29" spans="2:9" ht="12.75">
      <c r="B29" s="3" t="s">
        <v>30</v>
      </c>
      <c r="C29" s="9"/>
      <c r="D29" s="19">
        <f aca="true" t="shared" si="7" ref="D29:I29">SUM(D30:D38)</f>
        <v>26565500</v>
      </c>
      <c r="E29" s="19">
        <f t="shared" si="7"/>
        <v>13172035.889999997</v>
      </c>
      <c r="F29" s="19">
        <f t="shared" si="7"/>
        <v>39737535.88999999</v>
      </c>
      <c r="G29" s="19">
        <f t="shared" si="7"/>
        <v>24716847.46</v>
      </c>
      <c r="H29" s="19">
        <f t="shared" si="7"/>
        <v>24701533.400000006</v>
      </c>
      <c r="I29" s="19">
        <f t="shared" si="7"/>
        <v>15020688.429999996</v>
      </c>
    </row>
    <row r="30" spans="2:9" ht="12.75">
      <c r="B30" s="13" t="s">
        <v>31</v>
      </c>
      <c r="C30" s="11"/>
      <c r="D30" s="19">
        <v>4363800</v>
      </c>
      <c r="E30" s="20">
        <v>-331578.08</v>
      </c>
      <c r="F30" s="19">
        <f aca="true" t="shared" si="8" ref="F30:F38">D30+E30</f>
        <v>4032221.92</v>
      </c>
      <c r="G30" s="20">
        <v>3043193.94</v>
      </c>
      <c r="H30" s="20">
        <v>3027879.88</v>
      </c>
      <c r="I30" s="20">
        <f t="shared" si="6"/>
        <v>989027.98</v>
      </c>
    </row>
    <row r="31" spans="2:9" ht="12.75">
      <c r="B31" s="13" t="s">
        <v>32</v>
      </c>
      <c r="C31" s="11"/>
      <c r="D31" s="19">
        <v>4409100</v>
      </c>
      <c r="E31" s="20">
        <v>3397094.28</v>
      </c>
      <c r="F31" s="19">
        <f t="shared" si="8"/>
        <v>7806194.279999999</v>
      </c>
      <c r="G31" s="20">
        <v>5538247.32</v>
      </c>
      <c r="H31" s="20">
        <v>5538247.32</v>
      </c>
      <c r="I31" s="20">
        <f t="shared" si="6"/>
        <v>2267946.959999999</v>
      </c>
    </row>
    <row r="32" spans="2:9" ht="12.75">
      <c r="B32" s="13" t="s">
        <v>33</v>
      </c>
      <c r="C32" s="11"/>
      <c r="D32" s="19">
        <v>3252800</v>
      </c>
      <c r="E32" s="20">
        <v>8662964.7</v>
      </c>
      <c r="F32" s="19">
        <f t="shared" si="8"/>
        <v>11915764.7</v>
      </c>
      <c r="G32" s="20">
        <v>7737623.03</v>
      </c>
      <c r="H32" s="20">
        <v>7737623.03</v>
      </c>
      <c r="I32" s="20">
        <f t="shared" si="6"/>
        <v>4178141.669999999</v>
      </c>
    </row>
    <row r="33" spans="2:9" ht="12.75">
      <c r="B33" s="13" t="s">
        <v>34</v>
      </c>
      <c r="C33" s="11"/>
      <c r="D33" s="19">
        <v>200300</v>
      </c>
      <c r="E33" s="20">
        <v>14222.6</v>
      </c>
      <c r="F33" s="19">
        <f t="shared" si="8"/>
        <v>214522.6</v>
      </c>
      <c r="G33" s="20">
        <v>52540.39</v>
      </c>
      <c r="H33" s="20">
        <v>52540.39</v>
      </c>
      <c r="I33" s="20">
        <f t="shared" si="6"/>
        <v>161982.21000000002</v>
      </c>
    </row>
    <row r="34" spans="2:9" ht="12.75">
      <c r="B34" s="13" t="s">
        <v>35</v>
      </c>
      <c r="C34" s="11"/>
      <c r="D34" s="19">
        <v>647900</v>
      </c>
      <c r="E34" s="20">
        <v>1005786.86</v>
      </c>
      <c r="F34" s="19">
        <f t="shared" si="8"/>
        <v>1653686.8599999999</v>
      </c>
      <c r="G34" s="20">
        <v>1390644.83</v>
      </c>
      <c r="H34" s="20">
        <v>1390644.83</v>
      </c>
      <c r="I34" s="20">
        <f t="shared" si="6"/>
        <v>263042.0299999998</v>
      </c>
    </row>
    <row r="35" spans="2:9" ht="12.75">
      <c r="B35" s="13" t="s">
        <v>36</v>
      </c>
      <c r="C35" s="11"/>
      <c r="D35" s="19">
        <v>2795300</v>
      </c>
      <c r="E35" s="20">
        <v>416578.04</v>
      </c>
      <c r="F35" s="19">
        <f t="shared" si="8"/>
        <v>3211878.04</v>
      </c>
      <c r="G35" s="20">
        <v>2212443.6</v>
      </c>
      <c r="H35" s="20">
        <v>2212443.6</v>
      </c>
      <c r="I35" s="20">
        <f t="shared" si="6"/>
        <v>999434.44</v>
      </c>
    </row>
    <row r="36" spans="2:9" ht="12.75">
      <c r="B36" s="13" t="s">
        <v>37</v>
      </c>
      <c r="C36" s="11"/>
      <c r="D36" s="19">
        <v>666000</v>
      </c>
      <c r="E36" s="20">
        <v>193890.06</v>
      </c>
      <c r="F36" s="19">
        <f t="shared" si="8"/>
        <v>859890.06</v>
      </c>
      <c r="G36" s="20">
        <v>286536.77</v>
      </c>
      <c r="H36" s="20">
        <v>286536.77</v>
      </c>
      <c r="I36" s="20">
        <f t="shared" si="6"/>
        <v>573353.29</v>
      </c>
    </row>
    <row r="37" spans="2:9" ht="12.75">
      <c r="B37" s="13" t="s">
        <v>38</v>
      </c>
      <c r="C37" s="11"/>
      <c r="D37" s="19">
        <v>8652600</v>
      </c>
      <c r="E37" s="20">
        <v>-65626.55</v>
      </c>
      <c r="F37" s="19">
        <f t="shared" si="8"/>
        <v>8586973.45</v>
      </c>
      <c r="G37" s="20">
        <v>3665100.14</v>
      </c>
      <c r="H37" s="20">
        <v>3665100.14</v>
      </c>
      <c r="I37" s="20">
        <f t="shared" si="6"/>
        <v>4921873.309999999</v>
      </c>
    </row>
    <row r="38" spans="2:9" ht="12.75">
      <c r="B38" s="13" t="s">
        <v>39</v>
      </c>
      <c r="C38" s="11"/>
      <c r="D38" s="19">
        <v>1577700</v>
      </c>
      <c r="E38" s="20">
        <v>-121296.02</v>
      </c>
      <c r="F38" s="19">
        <f t="shared" si="8"/>
        <v>1456403.98</v>
      </c>
      <c r="G38" s="20">
        <v>790517.44</v>
      </c>
      <c r="H38" s="20">
        <v>790517.44</v>
      </c>
      <c r="I38" s="20">
        <f t="shared" si="6"/>
        <v>665886.54</v>
      </c>
    </row>
    <row r="39" spans="2:9" ht="25.5" customHeight="1">
      <c r="B39" s="41" t="s">
        <v>40</v>
      </c>
      <c r="C39" s="42"/>
      <c r="D39" s="19">
        <f aca="true" t="shared" si="9" ref="D39:I39">SUM(D40:D48)</f>
        <v>21704100</v>
      </c>
      <c r="E39" s="19">
        <f t="shared" si="9"/>
        <v>587326.35</v>
      </c>
      <c r="F39" s="19">
        <f>SUM(F40:F48)</f>
        <v>22291426.349999998</v>
      </c>
      <c r="G39" s="19">
        <f t="shared" si="9"/>
        <v>12815975.98</v>
      </c>
      <c r="H39" s="19">
        <f t="shared" si="9"/>
        <v>12657809.19</v>
      </c>
      <c r="I39" s="19">
        <f t="shared" si="9"/>
        <v>9475450.37</v>
      </c>
    </row>
    <row r="40" spans="2:9" ht="12.75">
      <c r="B40" s="13" t="s">
        <v>41</v>
      </c>
      <c r="C40" s="11"/>
      <c r="D40" s="19">
        <v>360000</v>
      </c>
      <c r="E40" s="20">
        <v>1059175</v>
      </c>
      <c r="F40" s="19">
        <f>D40+E40</f>
        <v>1419175</v>
      </c>
      <c r="G40" s="20">
        <v>1419175</v>
      </c>
      <c r="H40" s="20">
        <v>1419175</v>
      </c>
      <c r="I40" s="20">
        <f t="shared" si="6"/>
        <v>0</v>
      </c>
    </row>
    <row r="41" spans="2:9" ht="12.75">
      <c r="B41" s="13" t="s">
        <v>42</v>
      </c>
      <c r="C41" s="11"/>
      <c r="D41" s="19"/>
      <c r="E41" s="20"/>
      <c r="F41" s="19">
        <f aca="true" t="shared" si="10" ref="F41:F83">D41+E41</f>
        <v>0</v>
      </c>
      <c r="G41" s="20"/>
      <c r="H41" s="20"/>
      <c r="I41" s="20">
        <f t="shared" si="6"/>
        <v>0</v>
      </c>
    </row>
    <row r="42" spans="2:9" ht="12.75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ht="12.75">
      <c r="B43" s="13" t="s">
        <v>44</v>
      </c>
      <c r="C43" s="11"/>
      <c r="D43" s="19">
        <v>17095900</v>
      </c>
      <c r="E43" s="20">
        <v>-400674.74</v>
      </c>
      <c r="F43" s="19">
        <f t="shared" si="10"/>
        <v>16695225.26</v>
      </c>
      <c r="G43" s="20">
        <v>9398799.49</v>
      </c>
      <c r="H43" s="20">
        <v>9398799.49</v>
      </c>
      <c r="I43" s="20">
        <f t="shared" si="6"/>
        <v>7296425.77</v>
      </c>
    </row>
    <row r="44" spans="2:9" ht="12.75">
      <c r="B44" s="13" t="s">
        <v>45</v>
      </c>
      <c r="C44" s="11"/>
      <c r="D44" s="19">
        <v>4050000</v>
      </c>
      <c r="E44" s="20">
        <v>-30877.27</v>
      </c>
      <c r="F44" s="19">
        <f t="shared" si="10"/>
        <v>4019122.73</v>
      </c>
      <c r="G44" s="20">
        <v>1898001.49</v>
      </c>
      <c r="H44" s="20">
        <v>1739834.7</v>
      </c>
      <c r="I44" s="20">
        <f t="shared" si="6"/>
        <v>2121121.24</v>
      </c>
    </row>
    <row r="45" spans="2:9" ht="12.75">
      <c r="B45" s="13" t="s">
        <v>46</v>
      </c>
      <c r="C45" s="11"/>
      <c r="D45" s="19">
        <v>198200</v>
      </c>
      <c r="E45" s="20">
        <v>-40296.64</v>
      </c>
      <c r="F45" s="19">
        <f t="shared" si="10"/>
        <v>157903.36</v>
      </c>
      <c r="G45" s="20">
        <v>100000</v>
      </c>
      <c r="H45" s="20">
        <v>100000</v>
      </c>
      <c r="I45" s="20">
        <f t="shared" si="6"/>
        <v>57903.359999999986</v>
      </c>
    </row>
    <row r="46" spans="2:9" ht="12.75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ht="12.75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ht="12.75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ht="12.75">
      <c r="B49" s="41" t="s">
        <v>50</v>
      </c>
      <c r="C49" s="42"/>
      <c r="D49" s="19">
        <f aca="true" t="shared" si="11" ref="D49:I49">SUM(D50:D58)</f>
        <v>0</v>
      </c>
      <c r="E49" s="19">
        <f t="shared" si="11"/>
        <v>2886771.1499999994</v>
      </c>
      <c r="F49" s="19">
        <f t="shared" si="11"/>
        <v>2886771.1499999994</v>
      </c>
      <c r="G49" s="19">
        <f t="shared" si="11"/>
        <v>2863451.13</v>
      </c>
      <c r="H49" s="19">
        <f t="shared" si="11"/>
        <v>2863451.13</v>
      </c>
      <c r="I49" s="19">
        <f t="shared" si="11"/>
        <v>23320.01999999996</v>
      </c>
    </row>
    <row r="50" spans="2:9" ht="12.75">
      <c r="B50" s="13" t="s">
        <v>51</v>
      </c>
      <c r="C50" s="11"/>
      <c r="D50" s="19">
        <v>0</v>
      </c>
      <c r="E50" s="20">
        <v>533085.82</v>
      </c>
      <c r="F50" s="19">
        <f t="shared" si="10"/>
        <v>533085.82</v>
      </c>
      <c r="G50" s="20">
        <v>509765.82</v>
      </c>
      <c r="H50" s="20">
        <v>509765.82</v>
      </c>
      <c r="I50" s="20">
        <f t="shared" si="6"/>
        <v>23319.99999999994</v>
      </c>
    </row>
    <row r="51" spans="2:9" ht="12.75">
      <c r="B51" s="13" t="s">
        <v>52</v>
      </c>
      <c r="C51" s="11"/>
      <c r="D51" s="19">
        <v>0</v>
      </c>
      <c r="E51" s="20">
        <v>147773.32</v>
      </c>
      <c r="F51" s="19">
        <f t="shared" si="10"/>
        <v>147773.32</v>
      </c>
      <c r="G51" s="20">
        <v>147773.3</v>
      </c>
      <c r="H51" s="20">
        <v>147773.3</v>
      </c>
      <c r="I51" s="20">
        <f t="shared" si="6"/>
        <v>0.02000000001862645</v>
      </c>
    </row>
    <row r="52" spans="2:9" ht="12.75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ht="12.75">
      <c r="B53" s="13" t="s">
        <v>54</v>
      </c>
      <c r="C53" s="11"/>
      <c r="D53" s="19">
        <v>0</v>
      </c>
      <c r="E53" s="20">
        <v>2155048</v>
      </c>
      <c r="F53" s="19">
        <f t="shared" si="10"/>
        <v>2155048</v>
      </c>
      <c r="G53" s="20">
        <v>2155048</v>
      </c>
      <c r="H53" s="20">
        <v>2155048</v>
      </c>
      <c r="I53" s="20">
        <f t="shared" si="6"/>
        <v>0</v>
      </c>
    </row>
    <row r="54" spans="2:9" ht="12.75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ht="12.75">
      <c r="B55" s="13" t="s">
        <v>56</v>
      </c>
      <c r="C55" s="11"/>
      <c r="D55" s="19">
        <v>0</v>
      </c>
      <c r="E55" s="20">
        <v>50864.01</v>
      </c>
      <c r="F55" s="19">
        <f t="shared" si="10"/>
        <v>50864.01</v>
      </c>
      <c r="G55" s="20">
        <v>50864.01</v>
      </c>
      <c r="H55" s="20">
        <v>50864.01</v>
      </c>
      <c r="I55" s="20">
        <f t="shared" si="6"/>
        <v>0</v>
      </c>
    </row>
    <row r="56" spans="2:9" ht="12.75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ht="12.75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ht="12.75">
      <c r="B58" s="13" t="s">
        <v>59</v>
      </c>
      <c r="C58" s="11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ht="12.75">
      <c r="B59" s="3" t="s">
        <v>60</v>
      </c>
      <c r="C59" s="9"/>
      <c r="D59" s="19">
        <f>SUM(D60:D62)</f>
        <v>1878800</v>
      </c>
      <c r="E59" s="19">
        <f>SUM(E60:E62)</f>
        <v>-715293.2</v>
      </c>
      <c r="F59" s="19">
        <f>SUM(F60:F62)</f>
        <v>1163506.8</v>
      </c>
      <c r="G59" s="19">
        <f>SUM(G60:G62)</f>
        <v>0</v>
      </c>
      <c r="H59" s="19">
        <f>SUM(H60:H62)</f>
        <v>0</v>
      </c>
      <c r="I59" s="20">
        <f t="shared" si="6"/>
        <v>1163506.8</v>
      </c>
    </row>
    <row r="60" spans="2:9" ht="12.75">
      <c r="B60" s="13" t="s">
        <v>61</v>
      </c>
      <c r="C60" s="11"/>
      <c r="D60" s="19">
        <v>1818800</v>
      </c>
      <c r="E60" s="20">
        <v>-715293.2</v>
      </c>
      <c r="F60" s="19">
        <f t="shared" si="10"/>
        <v>1103506.8</v>
      </c>
      <c r="G60" s="20">
        <v>0</v>
      </c>
      <c r="H60" s="20">
        <v>0</v>
      </c>
      <c r="I60" s="20">
        <f t="shared" si="6"/>
        <v>1103506.8</v>
      </c>
    </row>
    <row r="61" spans="2:9" ht="12.75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ht="12.75">
      <c r="B62" s="13" t="s">
        <v>63</v>
      </c>
      <c r="C62" s="11"/>
      <c r="D62" s="19">
        <v>60000</v>
      </c>
      <c r="E62" s="20">
        <v>0</v>
      </c>
      <c r="F62" s="19">
        <f t="shared" si="10"/>
        <v>60000</v>
      </c>
      <c r="G62" s="20">
        <v>0</v>
      </c>
      <c r="H62" s="20">
        <v>0</v>
      </c>
      <c r="I62" s="20">
        <f t="shared" si="6"/>
        <v>60000</v>
      </c>
    </row>
    <row r="63" spans="2:9" ht="12.75">
      <c r="B63" s="41" t="s">
        <v>64</v>
      </c>
      <c r="C63" s="42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.75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ht="12.75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ht="12.75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ht="12.75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ht="12.75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ht="12.75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ht="12.75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ht="12.75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ht="12.75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.75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ht="12.75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ht="12.75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ht="12.75">
      <c r="B76" s="3" t="s">
        <v>77</v>
      </c>
      <c r="C76" s="9"/>
      <c r="D76" s="19">
        <f>SUM(D77:D83)</f>
        <v>3100000</v>
      </c>
      <c r="E76" s="19">
        <f>SUM(E77:E83)</f>
        <v>792093.27</v>
      </c>
      <c r="F76" s="19">
        <f>SUM(F77:F83)</f>
        <v>3892093.27</v>
      </c>
      <c r="G76" s="19">
        <f>SUM(G77:G83)</f>
        <v>3892093.27</v>
      </c>
      <c r="H76" s="19">
        <f>SUM(H77:H83)</f>
        <v>3892093.27</v>
      </c>
      <c r="I76" s="20">
        <f t="shared" si="6"/>
        <v>0</v>
      </c>
    </row>
    <row r="77" spans="2:9" ht="12.75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ht="12.75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ht="12.75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ht="12.75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ht="12.75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ht="12.75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ht="12.75">
      <c r="B83" s="13" t="s">
        <v>84</v>
      </c>
      <c r="C83" s="11"/>
      <c r="D83" s="19">
        <v>3100000</v>
      </c>
      <c r="E83" s="20">
        <v>792093.27</v>
      </c>
      <c r="F83" s="19">
        <f t="shared" si="10"/>
        <v>3892093.27</v>
      </c>
      <c r="G83" s="20">
        <v>3892093.27</v>
      </c>
      <c r="H83" s="20">
        <v>3892093.27</v>
      </c>
      <c r="I83" s="20">
        <f t="shared" si="6"/>
        <v>0</v>
      </c>
    </row>
    <row r="84" spans="2:9" ht="12.75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137152670</v>
      </c>
      <c r="E85" s="23">
        <f>E86+E104+E94+E114+E124+E134+E138+E147+E151</f>
        <v>15781982.91</v>
      </c>
      <c r="F85" s="23">
        <f t="shared" si="12"/>
        <v>152934652.91</v>
      </c>
      <c r="G85" s="23">
        <f>G86+G104+G94+G114+G124+G134+G138+G147+G151</f>
        <v>33988320.31</v>
      </c>
      <c r="H85" s="23">
        <f>H86+H104+H94+H114+H124+H134+H138+H147+H151</f>
        <v>33988320.31</v>
      </c>
      <c r="I85" s="23">
        <f t="shared" si="12"/>
        <v>118946332.6</v>
      </c>
    </row>
    <row r="86" spans="2:9" ht="12.75">
      <c r="B86" s="3" t="s">
        <v>12</v>
      </c>
      <c r="C86" s="9"/>
      <c r="D86" s="19">
        <f>SUM(D87:D93)</f>
        <v>2000000</v>
      </c>
      <c r="E86" s="19">
        <f>SUM(E87:E93)</f>
        <v>0</v>
      </c>
      <c r="F86" s="19">
        <f>SUM(F87:F93)</f>
        <v>2000000</v>
      </c>
      <c r="G86" s="19">
        <f>SUM(G87:G93)</f>
        <v>0</v>
      </c>
      <c r="H86" s="19">
        <f>SUM(H87:H93)</f>
        <v>0</v>
      </c>
      <c r="I86" s="20">
        <f aca="true" t="shared" si="13" ref="I86:I149">F86-G86</f>
        <v>2000000</v>
      </c>
    </row>
    <row r="87" spans="2:9" ht="12.75">
      <c r="B87" s="13" t="s">
        <v>13</v>
      </c>
      <c r="C87" s="11"/>
      <c r="D87" s="19">
        <v>2000000</v>
      </c>
      <c r="E87" s="20">
        <v>0</v>
      </c>
      <c r="F87" s="19">
        <f aca="true" t="shared" si="14" ref="F87:F103">D87+E87</f>
        <v>2000000</v>
      </c>
      <c r="G87" s="20">
        <v>0</v>
      </c>
      <c r="H87" s="20">
        <v>0</v>
      </c>
      <c r="I87" s="20">
        <f t="shared" si="13"/>
        <v>2000000</v>
      </c>
    </row>
    <row r="88" spans="2:9" ht="12.75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ht="12.75">
      <c r="B89" s="13" t="s">
        <v>15</v>
      </c>
      <c r="C89" s="11"/>
      <c r="D89" s="19"/>
      <c r="E89" s="20"/>
      <c r="F89" s="19">
        <f t="shared" si="14"/>
        <v>0</v>
      </c>
      <c r="G89" s="20"/>
      <c r="H89" s="20"/>
      <c r="I89" s="20">
        <f t="shared" si="13"/>
        <v>0</v>
      </c>
    </row>
    <row r="90" spans="2:9" ht="12.75">
      <c r="B90" s="13" t="s">
        <v>16</v>
      </c>
      <c r="C90" s="11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ht="12.75">
      <c r="B91" s="13" t="s">
        <v>17</v>
      </c>
      <c r="C91" s="11"/>
      <c r="D91" s="19"/>
      <c r="E91" s="20"/>
      <c r="F91" s="19">
        <f t="shared" si="14"/>
        <v>0</v>
      </c>
      <c r="G91" s="20"/>
      <c r="H91" s="20"/>
      <c r="I91" s="20">
        <f t="shared" si="13"/>
        <v>0</v>
      </c>
    </row>
    <row r="92" spans="2:9" ht="12.75">
      <c r="B92" s="13" t="s">
        <v>18</v>
      </c>
      <c r="C92" s="11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ht="12.75">
      <c r="B93" s="13" t="s">
        <v>19</v>
      </c>
      <c r="C93" s="11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ht="12.75">
      <c r="B94" s="3" t="s">
        <v>20</v>
      </c>
      <c r="C94" s="9"/>
      <c r="D94" s="19">
        <f>SUM(D95:D103)</f>
        <v>0</v>
      </c>
      <c r="E94" s="19">
        <f>SUM(E95:E103)</f>
        <v>0</v>
      </c>
      <c r="F94" s="19">
        <f>SUM(F95:F103)</f>
        <v>0</v>
      </c>
      <c r="G94" s="19">
        <f>SUM(G95:G103)</f>
        <v>0</v>
      </c>
      <c r="H94" s="19">
        <f>SUM(H95:H103)</f>
        <v>0</v>
      </c>
      <c r="I94" s="20">
        <f t="shared" si="13"/>
        <v>0</v>
      </c>
    </row>
    <row r="95" spans="2:9" ht="12.75">
      <c r="B95" s="13" t="s">
        <v>21</v>
      </c>
      <c r="C95" s="11"/>
      <c r="D95" s="19"/>
      <c r="E95" s="20"/>
      <c r="F95" s="19">
        <f t="shared" si="14"/>
        <v>0</v>
      </c>
      <c r="G95" s="20"/>
      <c r="H95" s="20"/>
      <c r="I95" s="20">
        <f t="shared" si="13"/>
        <v>0</v>
      </c>
    </row>
    <row r="96" spans="2:9" ht="12.75">
      <c r="B96" s="13" t="s">
        <v>22</v>
      </c>
      <c r="C96" s="11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ht="12.75">
      <c r="B97" s="13" t="s">
        <v>23</v>
      </c>
      <c r="C97" s="11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ht="12.75">
      <c r="B98" s="13" t="s">
        <v>24</v>
      </c>
      <c r="C98" s="11"/>
      <c r="D98" s="19"/>
      <c r="E98" s="20"/>
      <c r="F98" s="19">
        <f t="shared" si="14"/>
        <v>0</v>
      </c>
      <c r="G98" s="20"/>
      <c r="H98" s="20"/>
      <c r="I98" s="20">
        <f t="shared" si="13"/>
        <v>0</v>
      </c>
    </row>
    <row r="99" spans="2:9" ht="12.75">
      <c r="B99" s="13" t="s">
        <v>25</v>
      </c>
      <c r="C99" s="11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ht="12.75">
      <c r="B100" s="13" t="s">
        <v>26</v>
      </c>
      <c r="C100" s="11"/>
      <c r="D100" s="19"/>
      <c r="E100" s="20"/>
      <c r="F100" s="19">
        <f t="shared" si="14"/>
        <v>0</v>
      </c>
      <c r="G100" s="20"/>
      <c r="H100" s="20"/>
      <c r="I100" s="20">
        <f t="shared" si="13"/>
        <v>0</v>
      </c>
    </row>
    <row r="101" spans="2:9" ht="12.75">
      <c r="B101" s="13" t="s">
        <v>27</v>
      </c>
      <c r="C101" s="11"/>
      <c r="D101" s="19"/>
      <c r="E101" s="20"/>
      <c r="F101" s="19">
        <f t="shared" si="14"/>
        <v>0</v>
      </c>
      <c r="G101" s="20"/>
      <c r="H101" s="20"/>
      <c r="I101" s="20">
        <f t="shared" si="13"/>
        <v>0</v>
      </c>
    </row>
    <row r="102" spans="2:9" ht="12.75">
      <c r="B102" s="13" t="s">
        <v>28</v>
      </c>
      <c r="C102" s="11"/>
      <c r="D102" s="19"/>
      <c r="E102" s="20"/>
      <c r="F102" s="19">
        <f t="shared" si="14"/>
        <v>0</v>
      </c>
      <c r="G102" s="20"/>
      <c r="H102" s="20"/>
      <c r="I102" s="20">
        <f t="shared" si="13"/>
        <v>0</v>
      </c>
    </row>
    <row r="103" spans="2:9" ht="12.75">
      <c r="B103" s="13" t="s">
        <v>29</v>
      </c>
      <c r="C103" s="11"/>
      <c r="D103" s="19"/>
      <c r="E103" s="20"/>
      <c r="F103" s="19">
        <f t="shared" si="14"/>
        <v>0</v>
      </c>
      <c r="G103" s="20"/>
      <c r="H103" s="20"/>
      <c r="I103" s="20">
        <f t="shared" si="13"/>
        <v>0</v>
      </c>
    </row>
    <row r="104" spans="2:9" ht="12.75">
      <c r="B104" s="3" t="s">
        <v>30</v>
      </c>
      <c r="C104" s="9"/>
      <c r="D104" s="19">
        <f>SUM(D105:D113)</f>
        <v>9461961.72</v>
      </c>
      <c r="E104" s="19">
        <f>SUM(E105:E113)</f>
        <v>260115.15</v>
      </c>
      <c r="F104" s="19">
        <f>SUM(F105:F113)</f>
        <v>9722076.87</v>
      </c>
      <c r="G104" s="19">
        <f>SUM(G105:G113)</f>
        <v>2702238.53</v>
      </c>
      <c r="H104" s="19">
        <f>SUM(H105:H113)</f>
        <v>2702238.53</v>
      </c>
      <c r="I104" s="20">
        <f t="shared" si="13"/>
        <v>7019838.34</v>
      </c>
    </row>
    <row r="105" spans="2:9" ht="12.75">
      <c r="B105" s="13" t="s">
        <v>31</v>
      </c>
      <c r="C105" s="11"/>
      <c r="D105" s="19">
        <v>7000000</v>
      </c>
      <c r="E105" s="20">
        <v>579421</v>
      </c>
      <c r="F105" s="20">
        <f>D105+E105</f>
        <v>7579421</v>
      </c>
      <c r="G105" s="20">
        <v>2697400</v>
      </c>
      <c r="H105" s="20">
        <v>2697400</v>
      </c>
      <c r="I105" s="20">
        <f t="shared" si="13"/>
        <v>4882021</v>
      </c>
    </row>
    <row r="106" spans="2:9" ht="12.75">
      <c r="B106" s="13" t="s">
        <v>32</v>
      </c>
      <c r="C106" s="11"/>
      <c r="D106" s="19"/>
      <c r="E106" s="20"/>
      <c r="F106" s="20">
        <f aca="true" t="shared" si="15" ref="F106:F113">D106+E106</f>
        <v>0</v>
      </c>
      <c r="G106" s="20"/>
      <c r="H106" s="20"/>
      <c r="I106" s="20">
        <f t="shared" si="13"/>
        <v>0</v>
      </c>
    </row>
    <row r="107" spans="2:9" ht="12.75">
      <c r="B107" s="13" t="s">
        <v>33</v>
      </c>
      <c r="C107" s="11"/>
      <c r="D107" s="19">
        <v>2461961.72</v>
      </c>
      <c r="E107" s="20">
        <v>-329122.39</v>
      </c>
      <c r="F107" s="20">
        <f t="shared" si="15"/>
        <v>2132839.33</v>
      </c>
      <c r="G107" s="20">
        <v>0</v>
      </c>
      <c r="H107" s="20">
        <v>0</v>
      </c>
      <c r="I107" s="20">
        <f t="shared" si="13"/>
        <v>2132839.33</v>
      </c>
    </row>
    <row r="108" spans="2:9" ht="12.75">
      <c r="B108" s="13" t="s">
        <v>34</v>
      </c>
      <c r="C108" s="11"/>
      <c r="D108" s="19"/>
      <c r="E108" s="20"/>
      <c r="F108" s="20">
        <f t="shared" si="15"/>
        <v>0</v>
      </c>
      <c r="G108" s="20"/>
      <c r="H108" s="20"/>
      <c r="I108" s="20">
        <f t="shared" si="13"/>
        <v>0</v>
      </c>
    </row>
    <row r="109" spans="2:9" ht="12.75">
      <c r="B109" s="13" t="s">
        <v>35</v>
      </c>
      <c r="C109" s="11"/>
      <c r="D109" s="19"/>
      <c r="E109" s="20"/>
      <c r="F109" s="20">
        <f t="shared" si="15"/>
        <v>0</v>
      </c>
      <c r="G109" s="20"/>
      <c r="H109" s="20"/>
      <c r="I109" s="20">
        <f t="shared" si="13"/>
        <v>0</v>
      </c>
    </row>
    <row r="110" spans="2:9" ht="12.75">
      <c r="B110" s="13" t="s">
        <v>36</v>
      </c>
      <c r="C110" s="11"/>
      <c r="D110" s="19"/>
      <c r="E110" s="20"/>
      <c r="F110" s="20">
        <f t="shared" si="15"/>
        <v>0</v>
      </c>
      <c r="G110" s="20"/>
      <c r="H110" s="20"/>
      <c r="I110" s="20">
        <f t="shared" si="13"/>
        <v>0</v>
      </c>
    </row>
    <row r="111" spans="2:9" ht="12.75">
      <c r="B111" s="13" t="s">
        <v>37</v>
      </c>
      <c r="C111" s="11"/>
      <c r="D111" s="19"/>
      <c r="E111" s="20"/>
      <c r="F111" s="20">
        <f t="shared" si="15"/>
        <v>0</v>
      </c>
      <c r="G111" s="20"/>
      <c r="H111" s="20"/>
      <c r="I111" s="20">
        <f t="shared" si="13"/>
        <v>0</v>
      </c>
    </row>
    <row r="112" spans="2:9" ht="12.75">
      <c r="B112" s="13" t="s">
        <v>38</v>
      </c>
      <c r="C112" s="11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ht="12.75">
      <c r="B113" s="13" t="s">
        <v>39</v>
      </c>
      <c r="C113" s="11"/>
      <c r="D113" s="19">
        <v>0</v>
      </c>
      <c r="E113" s="20">
        <v>9816.54</v>
      </c>
      <c r="F113" s="20">
        <f t="shared" si="15"/>
        <v>9816.54</v>
      </c>
      <c r="G113" s="20">
        <v>4838.53</v>
      </c>
      <c r="H113" s="20">
        <v>4838.53</v>
      </c>
      <c r="I113" s="20">
        <f t="shared" si="13"/>
        <v>4978.010000000001</v>
      </c>
    </row>
    <row r="114" spans="2:9" ht="25.5" customHeight="1">
      <c r="B114" s="41" t="s">
        <v>40</v>
      </c>
      <c r="C114" s="42"/>
      <c r="D114" s="19">
        <f>SUM(D115:D123)</f>
        <v>2769327.3</v>
      </c>
      <c r="E114" s="19">
        <f>SUM(E115:E123)</f>
        <v>65354.60000000009</v>
      </c>
      <c r="F114" s="19">
        <f>SUM(F115:F123)</f>
        <v>2834681.9</v>
      </c>
      <c r="G114" s="19">
        <f>SUM(G115:G123)</f>
        <v>1984277.33</v>
      </c>
      <c r="H114" s="19">
        <f>SUM(H115:H123)</f>
        <v>1984277.33</v>
      </c>
      <c r="I114" s="20">
        <f t="shared" si="13"/>
        <v>850404.5699999998</v>
      </c>
    </row>
    <row r="115" spans="2:9" ht="12.75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ht="12.75">
      <c r="B116" s="13" t="s">
        <v>42</v>
      </c>
      <c r="C116" s="11"/>
      <c r="D116" s="19">
        <v>0</v>
      </c>
      <c r="E116" s="20">
        <v>2834681.9</v>
      </c>
      <c r="F116" s="20">
        <f aca="true" t="shared" si="16" ref="F116:F123">D116+E116</f>
        <v>2834681.9</v>
      </c>
      <c r="G116" s="20">
        <v>1984277.33</v>
      </c>
      <c r="H116" s="20">
        <v>1984277.33</v>
      </c>
      <c r="I116" s="20">
        <f t="shared" si="13"/>
        <v>850404.5699999998</v>
      </c>
    </row>
    <row r="117" spans="2:9" ht="12.75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ht="12.75">
      <c r="B118" s="13" t="s">
        <v>44</v>
      </c>
      <c r="C118" s="11"/>
      <c r="D118" s="19"/>
      <c r="E118" s="20"/>
      <c r="F118" s="20">
        <f t="shared" si="16"/>
        <v>0</v>
      </c>
      <c r="G118" s="20"/>
      <c r="H118" s="20"/>
      <c r="I118" s="20">
        <f t="shared" si="13"/>
        <v>0</v>
      </c>
    </row>
    <row r="119" spans="2:9" ht="12.75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ht="12.75">
      <c r="B120" s="13" t="s">
        <v>46</v>
      </c>
      <c r="C120" s="11"/>
      <c r="D120" s="19">
        <v>2769327.3</v>
      </c>
      <c r="E120" s="20">
        <v>-2769327.3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ht="12.75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ht="12.75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ht="12.75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ht="12.75">
      <c r="B124" s="3" t="s">
        <v>50</v>
      </c>
      <c r="C124" s="9"/>
      <c r="D124" s="19">
        <f>SUM(D125:D133)</f>
        <v>6230672.7</v>
      </c>
      <c r="E124" s="19">
        <f>SUM(E125:E133)</f>
        <v>-65354.6</v>
      </c>
      <c r="F124" s="19">
        <f>SUM(F125:F133)</f>
        <v>6165318.1</v>
      </c>
      <c r="G124" s="19">
        <f>SUM(G125:G133)</f>
        <v>0</v>
      </c>
      <c r="H124" s="19">
        <f>SUM(H125:H133)</f>
        <v>0</v>
      </c>
      <c r="I124" s="20">
        <f t="shared" si="13"/>
        <v>6165318.1</v>
      </c>
    </row>
    <row r="125" spans="2:9" ht="12.75">
      <c r="B125" s="13" t="s">
        <v>51</v>
      </c>
      <c r="C125" s="11"/>
      <c r="D125" s="19"/>
      <c r="E125" s="20"/>
      <c r="F125" s="20">
        <f>D125+E125</f>
        <v>0</v>
      </c>
      <c r="G125" s="20"/>
      <c r="H125" s="20"/>
      <c r="I125" s="20">
        <f t="shared" si="13"/>
        <v>0</v>
      </c>
    </row>
    <row r="126" spans="2:9" ht="12.75">
      <c r="B126" s="13" t="s">
        <v>52</v>
      </c>
      <c r="C126" s="11"/>
      <c r="D126" s="19"/>
      <c r="E126" s="20"/>
      <c r="F126" s="20">
        <f aca="true" t="shared" si="17" ref="F126:F133">D126+E126</f>
        <v>0</v>
      </c>
      <c r="G126" s="20"/>
      <c r="H126" s="20"/>
      <c r="I126" s="20">
        <f t="shared" si="13"/>
        <v>0</v>
      </c>
    </row>
    <row r="127" spans="2:9" ht="12.75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ht="12.75">
      <c r="B128" s="13" t="s">
        <v>54</v>
      </c>
      <c r="C128" s="11"/>
      <c r="D128" s="19">
        <v>4000000</v>
      </c>
      <c r="E128" s="20">
        <v>0</v>
      </c>
      <c r="F128" s="20">
        <f t="shared" si="17"/>
        <v>4000000</v>
      </c>
      <c r="G128" s="20">
        <v>0</v>
      </c>
      <c r="H128" s="20">
        <v>0</v>
      </c>
      <c r="I128" s="20">
        <f t="shared" si="13"/>
        <v>4000000</v>
      </c>
    </row>
    <row r="129" spans="2:9" ht="12.75">
      <c r="B129" s="13" t="s">
        <v>55</v>
      </c>
      <c r="C129" s="11"/>
      <c r="D129" s="19">
        <v>2230672.7</v>
      </c>
      <c r="E129" s="20">
        <v>-65354.6</v>
      </c>
      <c r="F129" s="20">
        <f t="shared" si="17"/>
        <v>2165318.1</v>
      </c>
      <c r="G129" s="20">
        <v>0</v>
      </c>
      <c r="H129" s="20">
        <v>0</v>
      </c>
      <c r="I129" s="20">
        <f t="shared" si="13"/>
        <v>2165318.1</v>
      </c>
    </row>
    <row r="130" spans="2:9" ht="12.75">
      <c r="B130" s="13" t="s">
        <v>56</v>
      </c>
      <c r="C130" s="11"/>
      <c r="D130" s="19"/>
      <c r="E130" s="20"/>
      <c r="F130" s="20">
        <f t="shared" si="17"/>
        <v>0</v>
      </c>
      <c r="G130" s="20"/>
      <c r="H130" s="20"/>
      <c r="I130" s="20">
        <f t="shared" si="13"/>
        <v>0</v>
      </c>
    </row>
    <row r="131" spans="2:9" ht="12.75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ht="12.75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ht="12.75">
      <c r="B133" s="13" t="s">
        <v>59</v>
      </c>
      <c r="C133" s="11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ht="12.75">
      <c r="B134" s="3" t="s">
        <v>60</v>
      </c>
      <c r="C134" s="9"/>
      <c r="D134" s="19">
        <f>SUM(D135:D137)</f>
        <v>116690708.28</v>
      </c>
      <c r="E134" s="19">
        <f>SUM(E135:E137)</f>
        <v>15521867.76</v>
      </c>
      <c r="F134" s="19">
        <f>SUM(F135:F137)</f>
        <v>132212576.03999999</v>
      </c>
      <c r="G134" s="19">
        <f>SUM(G135:G137)</f>
        <v>29301804.45</v>
      </c>
      <c r="H134" s="19">
        <f>SUM(H135:H137)</f>
        <v>29301804.45</v>
      </c>
      <c r="I134" s="20">
        <f t="shared" si="13"/>
        <v>102910771.58999999</v>
      </c>
    </row>
    <row r="135" spans="2:9" ht="12.75">
      <c r="B135" s="13" t="s">
        <v>61</v>
      </c>
      <c r="C135" s="11"/>
      <c r="D135" s="19">
        <v>116690708.28</v>
      </c>
      <c r="E135" s="20">
        <v>13896384.29</v>
      </c>
      <c r="F135" s="20">
        <f>D135+E135</f>
        <v>130587092.57</v>
      </c>
      <c r="G135" s="20">
        <v>27676320.98</v>
      </c>
      <c r="H135" s="20">
        <v>27676320.98</v>
      </c>
      <c r="I135" s="20">
        <f t="shared" si="13"/>
        <v>102910771.58999999</v>
      </c>
    </row>
    <row r="136" spans="2:9" ht="12.75">
      <c r="B136" s="13" t="s">
        <v>62</v>
      </c>
      <c r="C136" s="11"/>
      <c r="D136" s="19">
        <v>0</v>
      </c>
      <c r="E136" s="20">
        <v>1625483.47</v>
      </c>
      <c r="F136" s="20">
        <f>D136+E136</f>
        <v>1625483.47</v>
      </c>
      <c r="G136" s="20">
        <v>1625483.47</v>
      </c>
      <c r="H136" s="20">
        <v>1625483.47</v>
      </c>
      <c r="I136" s="20">
        <f t="shared" si="13"/>
        <v>0</v>
      </c>
    </row>
    <row r="137" spans="2:9" ht="12.75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ht="12.75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.75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ht="12.75">
      <c r="B140" s="13" t="s">
        <v>66</v>
      </c>
      <c r="C140" s="11"/>
      <c r="D140" s="19"/>
      <c r="E140" s="20"/>
      <c r="F140" s="20">
        <f aca="true" t="shared" si="18" ref="F140:F146">D140+E140</f>
        <v>0</v>
      </c>
      <c r="G140" s="20"/>
      <c r="H140" s="20"/>
      <c r="I140" s="20">
        <f t="shared" si="13"/>
        <v>0</v>
      </c>
    </row>
    <row r="141" spans="2:9" ht="12.75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ht="12.75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ht="12.75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ht="12.75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ht="12.75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ht="12.75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ht="12.75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.75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ht="12.75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ht="12.75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aca="true" t="shared" si="19" ref="I150:I158">F150-G150</f>
        <v>0</v>
      </c>
    </row>
    <row r="151" spans="2:9" ht="12.75">
      <c r="B151" s="3" t="s">
        <v>77</v>
      </c>
      <c r="C151" s="9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.75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ht="12.75">
      <c r="B153" s="13" t="s">
        <v>79</v>
      </c>
      <c r="C153" s="11"/>
      <c r="D153" s="19"/>
      <c r="E153" s="20"/>
      <c r="F153" s="20">
        <f aca="true" t="shared" si="20" ref="F153:F158">D153+E153</f>
        <v>0</v>
      </c>
      <c r="G153" s="20"/>
      <c r="H153" s="20"/>
      <c r="I153" s="20">
        <f t="shared" si="19"/>
        <v>0</v>
      </c>
    </row>
    <row r="154" spans="2:9" ht="12.75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ht="12.75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ht="12.75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ht="12.75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ht="12.75">
      <c r="B158" s="13" t="s">
        <v>84</v>
      </c>
      <c r="C158" s="11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ht="12.75">
      <c r="B159" s="3"/>
      <c r="C159" s="9"/>
      <c r="D159" s="19"/>
      <c r="E159" s="20"/>
      <c r="F159" s="20"/>
      <c r="G159" s="20"/>
      <c r="H159" s="20"/>
      <c r="I159" s="20"/>
    </row>
    <row r="160" spans="2:9" ht="12.75">
      <c r="B160" s="4" t="s">
        <v>86</v>
      </c>
      <c r="C160" s="10"/>
      <c r="D160" s="18">
        <f aca="true" t="shared" si="21" ref="D160:I160">D10+D85</f>
        <v>262075816</v>
      </c>
      <c r="E160" s="18">
        <f t="shared" si="21"/>
        <v>39011857.489999995</v>
      </c>
      <c r="F160" s="18">
        <f t="shared" si="21"/>
        <v>301087673.49</v>
      </c>
      <c r="G160" s="18">
        <f t="shared" si="21"/>
        <v>119626972.61999999</v>
      </c>
      <c r="H160" s="18">
        <f t="shared" si="21"/>
        <v>117102126.74</v>
      </c>
      <c r="I160" s="18">
        <f t="shared" si="21"/>
        <v>181460700.87</v>
      </c>
    </row>
    <row r="161" spans="2:9" ht="13.5" thickBot="1">
      <c r="B161" s="5"/>
      <c r="C161" s="12"/>
      <c r="D161" s="24"/>
      <c r="E161" s="25"/>
      <c r="F161" s="25"/>
      <c r="G161" s="25"/>
      <c r="H161" s="25"/>
      <c r="I161" s="25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Mine</cp:lastModifiedBy>
  <cp:lastPrinted>2019-07-22T19:42:37Z</cp:lastPrinted>
  <dcterms:created xsi:type="dcterms:W3CDTF">2016-10-11T20:25:15Z</dcterms:created>
  <dcterms:modified xsi:type="dcterms:W3CDTF">2019-07-24T16:28:48Z</dcterms:modified>
  <cp:category/>
  <cp:version/>
  <cp:contentType/>
  <cp:contentStatus/>
</cp:coreProperties>
</file>